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ltura 8.4" sheetId="1" r:id="rId1"/>
  </sheets>
  <definedNames/>
  <calcPr fullCalcOnLoad="1"/>
</workbook>
</file>

<file path=xl/sharedStrings.xml><?xml version="1.0" encoding="utf-8"?>
<sst xmlns="http://schemas.openxmlformats.org/spreadsheetml/2006/main" count="31" uniqueCount="13">
  <si>
    <t>Cinema e spettatori a Torino e nella città metropolitana</t>
  </si>
  <si>
    <t>Fonte: OCP su dati Agis-Cinetel</t>
  </si>
  <si>
    <t>2007*</t>
  </si>
  <si>
    <t>Numero di schermi</t>
  </si>
  <si>
    <t>Comune di Torino</t>
  </si>
  <si>
    <t>Resto città metropolitana</t>
  </si>
  <si>
    <t>TOT città metropolitana</t>
  </si>
  <si>
    <t>Spettatori (migliaia)</t>
  </si>
  <si>
    <t>Media spettatori per schermo (migliaia)</t>
  </si>
  <si>
    <t>2020**</t>
  </si>
  <si>
    <t xml:space="preserve">* dati mancanti per il cinema Cenisio di Susa </t>
  </si>
  <si>
    <t>** dati comprensivi dei cinema estivi all'aperto</t>
  </si>
  <si>
    <t>Ultimo aggiornamento marzo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</si>
</sst>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5">
    <font>
      <sz val="10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medium">
        <color indexed="1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right" vertical="center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 applyProtection="1">
      <alignment horizontal="right" vertical="center"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0" xfId="0" applyNumberFormat="1" applyFont="1" applyFill="1" applyBorder="1" applyAlignment="1" applyProtection="1">
      <alignment horizontal="justify"/>
      <protection/>
    </xf>
    <xf numFmtId="165" fontId="1" fillId="2" borderId="0" xfId="0" applyNumberFormat="1" applyFont="1" applyFill="1" applyBorder="1" applyAlignment="1" applyProtection="1">
      <alignment horizontal="center"/>
      <protection/>
    </xf>
    <xf numFmtId="165" fontId="1" fillId="2" borderId="0" xfId="0" applyNumberFormat="1" applyFont="1" applyFill="1" applyBorder="1" applyAlignment="1" applyProtection="1">
      <alignment horizontal="center" wrapText="1"/>
      <protection/>
    </xf>
    <xf numFmtId="164" fontId="1" fillId="2" borderId="0" xfId="20" applyNumberFormat="1" applyFont="1" applyFill="1" applyBorder="1" applyAlignment="1" applyProtection="1">
      <alignment horizontal="justify"/>
      <protection/>
    </xf>
    <xf numFmtId="164" fontId="1" fillId="2" borderId="3" xfId="0" applyNumberFormat="1" applyFont="1" applyFill="1" applyBorder="1" applyAlignment="1" applyProtection="1">
      <alignment horizontal="justify"/>
      <protection/>
    </xf>
    <xf numFmtId="165" fontId="1" fillId="2" borderId="4" xfId="0" applyNumberFormat="1" applyFont="1" applyFill="1" applyBorder="1" applyAlignment="1" applyProtection="1">
      <alignment horizontal="center"/>
      <protection/>
    </xf>
    <xf numFmtId="164" fontId="4" fillId="2" borderId="0" xfId="0" applyNumberFormat="1" applyFont="1" applyFill="1" applyBorder="1" applyAlignment="1" applyProtection="1">
      <alignment horizontal="center" vertical="center"/>
      <protection/>
    </xf>
    <xf numFmtId="165" fontId="1" fillId="2" borderId="1" xfId="0" applyNumberFormat="1" applyFont="1" applyFill="1" applyBorder="1" applyAlignment="1" applyProtection="1">
      <alignment horizontal="center"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5" fontId="1" fillId="2" borderId="1" xfId="0" applyNumberFormat="1" applyFont="1" applyFill="1" applyBorder="1" applyAlignment="1" applyProtection="1">
      <alignment horizontal="center" wrapText="1"/>
      <protection/>
    </xf>
    <xf numFmtId="165" fontId="1" fillId="2" borderId="3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08_CULTUR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27.421875" style="1" customWidth="1"/>
    <col min="2" max="11" width="10.421875" style="2" customWidth="1"/>
    <col min="12" max="21" width="10.421875" style="1" customWidth="1"/>
    <col min="22" max="16384" width="9.140625" style="1" customWidth="1"/>
  </cols>
  <sheetData>
    <row r="1" ht="18" customHeight="1">
      <c r="A1" s="3" t="s">
        <v>0</v>
      </c>
    </row>
    <row r="2" ht="15" customHeight="1">
      <c r="A2" s="4" t="s">
        <v>1</v>
      </c>
    </row>
    <row r="3" ht="15" customHeight="1">
      <c r="A3" s="4"/>
    </row>
    <row r="5" spans="1:11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9" customFormat="1" ht="18" customHeight="1">
      <c r="A6" s="7"/>
      <c r="B6" s="8">
        <v>2002</v>
      </c>
      <c r="C6" s="8">
        <v>2003</v>
      </c>
      <c r="D6" s="8">
        <v>2004</v>
      </c>
      <c r="E6" s="8">
        <v>2005</v>
      </c>
      <c r="F6" s="8">
        <v>2006</v>
      </c>
      <c r="G6" s="8" t="s">
        <v>2</v>
      </c>
      <c r="H6" s="8">
        <v>2008</v>
      </c>
      <c r="I6" s="8">
        <v>2009</v>
      </c>
      <c r="J6" s="8">
        <v>2010</v>
      </c>
      <c r="K6" s="8">
        <v>2011</v>
      </c>
    </row>
    <row r="7" spans="2:11" s="10" customFormat="1" ht="18" customHeight="1">
      <c r="B7" s="11" t="s">
        <v>3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ht="15" customHeight="1">
      <c r="A8" s="12" t="s">
        <v>4</v>
      </c>
      <c r="B8" s="13">
        <v>79</v>
      </c>
      <c r="C8" s="13">
        <v>72</v>
      </c>
      <c r="D8" s="13">
        <v>69</v>
      </c>
      <c r="E8" s="13">
        <v>67</v>
      </c>
      <c r="F8" s="14">
        <v>71</v>
      </c>
      <c r="G8" s="14">
        <v>69</v>
      </c>
      <c r="H8" s="14">
        <v>67</v>
      </c>
      <c r="I8" s="14">
        <v>69</v>
      </c>
      <c r="J8" s="14">
        <v>69</v>
      </c>
      <c r="K8" s="14">
        <v>67</v>
      </c>
    </row>
    <row r="9" spans="1:11" ht="15" customHeight="1">
      <c r="A9" s="15" t="s">
        <v>5</v>
      </c>
      <c r="B9" s="13">
        <v>44</v>
      </c>
      <c r="C9" s="13">
        <v>41</v>
      </c>
      <c r="D9" s="13">
        <v>60</v>
      </c>
      <c r="E9" s="13">
        <v>58</v>
      </c>
      <c r="F9" s="13">
        <v>57</v>
      </c>
      <c r="G9" s="13">
        <v>56</v>
      </c>
      <c r="H9" s="13">
        <v>56</v>
      </c>
      <c r="I9" s="13">
        <v>54</v>
      </c>
      <c r="J9" s="13">
        <v>54</v>
      </c>
      <c r="K9" s="13">
        <v>53</v>
      </c>
    </row>
    <row r="10" spans="1:11" ht="15" customHeight="1">
      <c r="A10" s="16" t="s">
        <v>6</v>
      </c>
      <c r="B10" s="17">
        <f>SUM(B8:B9)</f>
        <v>123</v>
      </c>
      <c r="C10" s="17">
        <f>SUM(C8:C9)</f>
        <v>113</v>
      </c>
      <c r="D10" s="17">
        <f>SUM(D8:D9)</f>
        <v>129</v>
      </c>
      <c r="E10" s="17">
        <f>SUM(E8:E9)</f>
        <v>125</v>
      </c>
      <c r="F10" s="17">
        <f>SUM(F8:F9)</f>
        <v>128</v>
      </c>
      <c r="G10" s="17">
        <f>SUM(G8:G9)</f>
        <v>125</v>
      </c>
      <c r="H10" s="17">
        <f>SUM(H8:H9)</f>
        <v>123</v>
      </c>
      <c r="I10" s="17">
        <f>SUM(I8:I9)</f>
        <v>123</v>
      </c>
      <c r="J10" s="17">
        <f>SUM(J8:J9)</f>
        <v>123</v>
      </c>
      <c r="K10" s="17">
        <f>SUM(K8:K9)</f>
        <v>120</v>
      </c>
    </row>
    <row r="11" spans="1:11" ht="15" customHeight="1">
      <c r="A11" s="12"/>
      <c r="B11" s="13"/>
      <c r="C11" s="13"/>
      <c r="D11" s="13"/>
      <c r="E11" s="13"/>
      <c r="F11" s="14"/>
      <c r="G11" s="14"/>
      <c r="H11" s="14"/>
      <c r="I11" s="14"/>
      <c r="J11" s="14"/>
      <c r="K11" s="14"/>
    </row>
    <row r="12" spans="2:11" s="10" customFormat="1" ht="18" customHeight="1">
      <c r="B12" s="18" t="s">
        <v>7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 customHeight="1">
      <c r="A13" s="12" t="s">
        <v>4</v>
      </c>
      <c r="B13" s="13">
        <v>3345</v>
      </c>
      <c r="C13" s="13">
        <v>3397</v>
      </c>
      <c r="D13" s="13">
        <v>3698</v>
      </c>
      <c r="E13" s="13">
        <v>3057</v>
      </c>
      <c r="F13" s="14">
        <v>2949.846</v>
      </c>
      <c r="G13" s="14">
        <f>3183.011</f>
        <v>3183.011</v>
      </c>
      <c r="H13" s="14">
        <v>3098.679</v>
      </c>
      <c r="I13" s="14">
        <f>2955774/1000</f>
        <v>2955.774</v>
      </c>
      <c r="J13" s="14">
        <v>3248.194</v>
      </c>
      <c r="K13" s="14">
        <v>2877.684</v>
      </c>
    </row>
    <row r="14" spans="1:11" ht="15" customHeight="1">
      <c r="A14" s="15" t="s">
        <v>5</v>
      </c>
      <c r="B14" s="13">
        <v>1723</v>
      </c>
      <c r="C14" s="13">
        <v>1504</v>
      </c>
      <c r="D14" s="13">
        <v>1659</v>
      </c>
      <c r="E14" s="13">
        <v>1643</v>
      </c>
      <c r="F14" s="13">
        <v>1758.5189999999998</v>
      </c>
      <c r="G14" s="13">
        <v>2029.2180000000003</v>
      </c>
      <c r="H14" s="13">
        <v>1908.4309999999996</v>
      </c>
      <c r="I14" s="13">
        <v>1914.962</v>
      </c>
      <c r="J14" s="13">
        <v>2079.8840000000005</v>
      </c>
      <c r="K14" s="13">
        <v>2037.286</v>
      </c>
    </row>
    <row r="15" spans="1:11" ht="15" customHeight="1">
      <c r="A15" s="16" t="s">
        <v>6</v>
      </c>
      <c r="B15" s="17">
        <f>SUM(B13:B14)</f>
        <v>5068</v>
      </c>
      <c r="C15" s="17">
        <f>SUM(C13:C14)</f>
        <v>4901</v>
      </c>
      <c r="D15" s="17">
        <f>SUM(D13:D14)</f>
        <v>5357</v>
      </c>
      <c r="E15" s="17">
        <f>SUM(E13:E14)</f>
        <v>4700</v>
      </c>
      <c r="F15" s="17">
        <f>SUM(F13:F14)</f>
        <v>4708.365</v>
      </c>
      <c r="G15" s="17">
        <f>SUM(G13:G14)</f>
        <v>5212.229</v>
      </c>
      <c r="H15" s="17">
        <f>SUM(H13:H14)</f>
        <v>5007.11</v>
      </c>
      <c r="I15" s="17">
        <f>SUM(I13:I14)</f>
        <v>4870.736</v>
      </c>
      <c r="J15" s="17">
        <f>SUM(J13:J14)</f>
        <v>5328.078</v>
      </c>
      <c r="K15" s="17">
        <f>SUM(K13:K14)</f>
        <v>4914.97</v>
      </c>
    </row>
    <row r="16" spans="1:11" ht="15" customHeight="1">
      <c r="A16" s="12"/>
      <c r="B16" s="13"/>
      <c r="C16" s="13"/>
      <c r="D16" s="13"/>
      <c r="E16" s="13"/>
      <c r="F16" s="14"/>
      <c r="G16" s="14"/>
      <c r="H16" s="14"/>
      <c r="I16" s="14"/>
      <c r="J16" s="14"/>
      <c r="K16" s="14"/>
    </row>
    <row r="17" spans="2:11" s="10" customFormat="1" ht="18" customHeight="1">
      <c r="B17" s="18" t="s">
        <v>8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 customHeight="1">
      <c r="A18" s="12" t="s">
        <v>4</v>
      </c>
      <c r="B18" s="13">
        <f aca="true" t="shared" si="0" ref="B18:B20">1000*B13/B8</f>
        <v>42341.77215189873</v>
      </c>
      <c r="C18" s="13">
        <f aca="true" t="shared" si="1" ref="C18:C20">1000*C13/C8</f>
        <v>47180.555555555555</v>
      </c>
      <c r="D18" s="13">
        <f aca="true" t="shared" si="2" ref="D18:D20">1000*D13/D8</f>
        <v>53594.20289855073</v>
      </c>
      <c r="E18" s="13">
        <f aca="true" t="shared" si="3" ref="E18:E20">1000*E13/E8</f>
        <v>45626.86567164179</v>
      </c>
      <c r="F18" s="13">
        <f aca="true" t="shared" si="4" ref="F18:F20">1000*F13/F8</f>
        <v>41547.126760563384</v>
      </c>
      <c r="G18" s="13">
        <f aca="true" t="shared" si="5" ref="G18:G20">1000*G13/G8</f>
        <v>46130.59420289855</v>
      </c>
      <c r="H18" s="13">
        <f aca="true" t="shared" si="6" ref="H18:H20">1000*H13/H8</f>
        <v>46248.94029850746</v>
      </c>
      <c r="I18" s="13">
        <f aca="true" t="shared" si="7" ref="I18:I20">1000*I13/I8</f>
        <v>42837.30434782609</v>
      </c>
      <c r="J18" s="13">
        <f aca="true" t="shared" si="8" ref="J18:J20">1000*J13/J8</f>
        <v>47075.27536231884</v>
      </c>
      <c r="K18" s="13">
        <f aca="true" t="shared" si="9" ref="K18:K20">1000*K13/K8</f>
        <v>42950.50746268657</v>
      </c>
    </row>
    <row r="19" spans="1:11" ht="15" customHeight="1">
      <c r="A19" s="15" t="s">
        <v>5</v>
      </c>
      <c r="B19" s="19">
        <f t="shared" si="0"/>
        <v>39159.09090909091</v>
      </c>
      <c r="C19" s="19">
        <f t="shared" si="1"/>
        <v>36682.92682926829</v>
      </c>
      <c r="D19" s="19">
        <f t="shared" si="2"/>
        <v>27650</v>
      </c>
      <c r="E19" s="19">
        <f t="shared" si="3"/>
        <v>28327.58620689655</v>
      </c>
      <c r="F19" s="19">
        <f t="shared" si="4"/>
        <v>30851.210526315786</v>
      </c>
      <c r="G19" s="19">
        <f t="shared" si="5"/>
        <v>36236.03571428572</v>
      </c>
      <c r="H19" s="19">
        <f t="shared" si="6"/>
        <v>34079.12499999999</v>
      </c>
      <c r="I19" s="19">
        <f t="shared" si="7"/>
        <v>35462.25925925926</v>
      </c>
      <c r="J19" s="19">
        <f t="shared" si="8"/>
        <v>38516.37037037038</v>
      </c>
      <c r="K19" s="19">
        <f t="shared" si="9"/>
        <v>38439.35849056604</v>
      </c>
    </row>
    <row r="20" spans="1:11" ht="15" customHeight="1">
      <c r="A20" s="16" t="s">
        <v>6</v>
      </c>
      <c r="B20" s="17">
        <f t="shared" si="0"/>
        <v>41203.25203252032</v>
      </c>
      <c r="C20" s="17">
        <f t="shared" si="1"/>
        <v>43371.681415929204</v>
      </c>
      <c r="D20" s="17">
        <f t="shared" si="2"/>
        <v>41527.13178294573</v>
      </c>
      <c r="E20" s="17">
        <f t="shared" si="3"/>
        <v>37600</v>
      </c>
      <c r="F20" s="17">
        <f t="shared" si="4"/>
        <v>36784.1015625</v>
      </c>
      <c r="G20" s="17">
        <f t="shared" si="5"/>
        <v>41697.832</v>
      </c>
      <c r="H20" s="17">
        <f t="shared" si="6"/>
        <v>40708.21138211382</v>
      </c>
      <c r="I20" s="17">
        <f t="shared" si="7"/>
        <v>39599.47967479675</v>
      </c>
      <c r="J20" s="17">
        <f t="shared" si="8"/>
        <v>43317.70731707317</v>
      </c>
      <c r="K20" s="17">
        <f t="shared" si="9"/>
        <v>40958.083333333336</v>
      </c>
    </row>
    <row r="21" spans="1:9" ht="15" customHeight="1">
      <c r="A21" s="12"/>
      <c r="G21" s="20"/>
      <c r="H21" s="20"/>
      <c r="I21" s="20"/>
    </row>
    <row r="22" spans="1:12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s="10" customFormat="1" ht="18" customHeight="1">
      <c r="A23" s="7"/>
      <c r="B23" s="8">
        <v>2012</v>
      </c>
      <c r="C23" s="8">
        <v>2013</v>
      </c>
      <c r="D23" s="8">
        <v>2014</v>
      </c>
      <c r="E23" s="8">
        <v>2015</v>
      </c>
      <c r="F23" s="8">
        <v>2016</v>
      </c>
      <c r="G23" s="8">
        <v>2017</v>
      </c>
      <c r="H23" s="8">
        <v>2018</v>
      </c>
      <c r="I23" s="8">
        <v>2019</v>
      </c>
      <c r="J23" s="8" t="s">
        <v>9</v>
      </c>
      <c r="K23" s="8">
        <v>2021</v>
      </c>
      <c r="L23" s="8">
        <v>2022</v>
      </c>
    </row>
    <row r="24" spans="2:11" s="10" customFormat="1" ht="18" customHeight="1">
      <c r="B24" s="18" t="s">
        <v>3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1:12" ht="15" customHeight="1">
      <c r="A25" s="12" t="s">
        <v>4</v>
      </c>
      <c r="B25" s="14">
        <v>67</v>
      </c>
      <c r="C25" s="14">
        <v>66</v>
      </c>
      <c r="D25" s="14">
        <v>65</v>
      </c>
      <c r="E25" s="14">
        <v>63</v>
      </c>
      <c r="F25" s="14">
        <v>64</v>
      </c>
      <c r="G25" s="14">
        <v>64</v>
      </c>
      <c r="H25" s="14">
        <v>64</v>
      </c>
      <c r="I25" s="14">
        <v>65</v>
      </c>
      <c r="J25" s="14">
        <v>65</v>
      </c>
      <c r="K25" s="14">
        <v>63</v>
      </c>
      <c r="L25" s="14">
        <v>68</v>
      </c>
    </row>
    <row r="26" spans="1:12" ht="15" customHeight="1">
      <c r="A26" s="15" t="s">
        <v>5</v>
      </c>
      <c r="B26" s="19">
        <v>52</v>
      </c>
      <c r="C26" s="19">
        <v>52</v>
      </c>
      <c r="D26" s="19">
        <v>52</v>
      </c>
      <c r="E26" s="19">
        <v>55</v>
      </c>
      <c r="F26" s="19">
        <v>51</v>
      </c>
      <c r="G26" s="19">
        <v>55</v>
      </c>
      <c r="H26" s="19">
        <v>55</v>
      </c>
      <c r="I26" s="19">
        <v>58</v>
      </c>
      <c r="J26" s="19">
        <v>60</v>
      </c>
      <c r="K26" s="21">
        <v>54</v>
      </c>
      <c r="L26" s="21">
        <v>59</v>
      </c>
    </row>
    <row r="27" spans="1:12" ht="15" customHeight="1">
      <c r="A27" s="16" t="s">
        <v>6</v>
      </c>
      <c r="B27" s="22">
        <f>SUM(B25:B26)</f>
        <v>119</v>
      </c>
      <c r="C27" s="22">
        <f>SUM(C25:C26)</f>
        <v>118</v>
      </c>
      <c r="D27" s="22">
        <f>SUM(D25:D26)</f>
        <v>117</v>
      </c>
      <c r="E27" s="22">
        <f>SUM(E25:E26)</f>
        <v>118</v>
      </c>
      <c r="F27" s="22">
        <f>SUM(F25:F26)</f>
        <v>115</v>
      </c>
      <c r="G27" s="22">
        <f>SUM(G25:G26)</f>
        <v>119</v>
      </c>
      <c r="H27" s="22">
        <f>SUM(H25:H26)</f>
        <v>119</v>
      </c>
      <c r="I27" s="22">
        <f>SUM(I25:I26)</f>
        <v>123</v>
      </c>
      <c r="J27" s="22">
        <f>SUM(J25:J26)</f>
        <v>125</v>
      </c>
      <c r="K27" s="22">
        <v>117</v>
      </c>
      <c r="L27" s="22">
        <v>127</v>
      </c>
    </row>
    <row r="28" spans="1:11" ht="15" customHeight="1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2:11" s="10" customFormat="1" ht="18" customHeight="1">
      <c r="B29" s="18" t="s">
        <v>7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2" ht="15" customHeight="1">
      <c r="A30" s="12" t="s">
        <v>4</v>
      </c>
      <c r="B30" s="14">
        <v>2736.959</v>
      </c>
      <c r="C30" s="14">
        <v>3021.355</v>
      </c>
      <c r="D30" s="14">
        <v>2929.003</v>
      </c>
      <c r="E30" s="14">
        <v>3027.859</v>
      </c>
      <c r="F30" s="14">
        <v>3125</v>
      </c>
      <c r="G30" s="14">
        <v>2758</v>
      </c>
      <c r="H30" s="14">
        <v>2627</v>
      </c>
      <c r="I30" s="14">
        <v>2789</v>
      </c>
      <c r="J30" s="14">
        <v>778</v>
      </c>
      <c r="K30" s="14">
        <v>752</v>
      </c>
      <c r="L30" s="14">
        <v>1349</v>
      </c>
    </row>
    <row r="31" spans="1:12" ht="15" customHeight="1">
      <c r="A31" s="15" t="s">
        <v>5</v>
      </c>
      <c r="B31" s="19">
        <v>1744.723</v>
      </c>
      <c r="C31" s="19">
        <v>1909.5480000000002</v>
      </c>
      <c r="D31" s="19">
        <v>1731.663</v>
      </c>
      <c r="E31" s="19">
        <v>1843.6439999999998</v>
      </c>
      <c r="F31" s="19">
        <v>1884</v>
      </c>
      <c r="G31" s="19">
        <v>1674</v>
      </c>
      <c r="H31" s="19">
        <v>1509</v>
      </c>
      <c r="I31" s="19">
        <v>1778</v>
      </c>
      <c r="J31" s="19">
        <v>477</v>
      </c>
      <c r="K31" s="21">
        <v>347</v>
      </c>
      <c r="L31" s="21">
        <v>793</v>
      </c>
    </row>
    <row r="32" spans="1:12" ht="15" customHeight="1">
      <c r="A32" s="16" t="s">
        <v>6</v>
      </c>
      <c r="B32" s="22">
        <f>SUM(B30:B31)</f>
        <v>4481.682</v>
      </c>
      <c r="C32" s="22">
        <f>SUM(C30:C31)</f>
        <v>4930.903</v>
      </c>
      <c r="D32" s="22">
        <f>SUM(D30:D31)</f>
        <v>4660.666</v>
      </c>
      <c r="E32" s="22">
        <f>SUM(E30:E31)</f>
        <v>4871.503</v>
      </c>
      <c r="F32" s="22">
        <f>SUM(F30:F31)</f>
        <v>5009</v>
      </c>
      <c r="G32" s="22">
        <f>SUM(G30:G31)</f>
        <v>4432</v>
      </c>
      <c r="H32" s="22">
        <f>SUM(H30:H31)</f>
        <v>4136</v>
      </c>
      <c r="I32" s="22">
        <f>SUM(I30:I31)</f>
        <v>4567</v>
      </c>
      <c r="J32" s="22">
        <f>SUM(J30:J31)</f>
        <v>1255</v>
      </c>
      <c r="K32" s="22">
        <v>1099</v>
      </c>
      <c r="L32" s="22">
        <v>2142</v>
      </c>
    </row>
    <row r="33" spans="1:11" ht="15" customHeight="1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s="10" customFormat="1" ht="18" customHeight="1">
      <c r="B34" s="18" t="s">
        <v>8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2" ht="15" customHeight="1">
      <c r="A35" s="12" t="s">
        <v>4</v>
      </c>
      <c r="B35" s="13">
        <v>40.85013432835821</v>
      </c>
      <c r="C35" s="13">
        <v>45.77810606060606</v>
      </c>
      <c r="D35" s="13">
        <v>45.06158461538462</v>
      </c>
      <c r="E35" s="13">
        <v>48.061253968253965</v>
      </c>
      <c r="F35" s="13">
        <v>48.828125</v>
      </c>
      <c r="G35" s="13">
        <v>43.09375</v>
      </c>
      <c r="H35" s="13">
        <v>41.046875</v>
      </c>
      <c r="I35" s="13">
        <v>42.90769230769231</v>
      </c>
      <c r="J35" s="13">
        <v>11.96923076923077</v>
      </c>
      <c r="K35" s="13">
        <v>11.936507936507937</v>
      </c>
      <c r="L35" s="13">
        <f aca="true" t="shared" si="10" ref="L35:L37">L30/L25</f>
        <v>19.83823529411765</v>
      </c>
    </row>
    <row r="36" spans="1:12" ht="15" customHeight="1">
      <c r="A36" s="15" t="s">
        <v>5</v>
      </c>
      <c r="B36" s="19">
        <v>33.552365384615385</v>
      </c>
      <c r="C36" s="19">
        <v>36.722076923076926</v>
      </c>
      <c r="D36" s="19">
        <v>33.30121153846154</v>
      </c>
      <c r="E36" s="19">
        <v>33.520799999999994</v>
      </c>
      <c r="F36" s="19">
        <v>36.94117647058823</v>
      </c>
      <c r="G36" s="19">
        <v>30.436363636363637</v>
      </c>
      <c r="H36" s="19">
        <v>27.436363636363637</v>
      </c>
      <c r="I36" s="19">
        <v>30.655172413793103</v>
      </c>
      <c r="J36" s="19">
        <v>7.95</v>
      </c>
      <c r="K36" s="19">
        <v>6.425925925925926</v>
      </c>
      <c r="L36" s="19">
        <f t="shared" si="10"/>
        <v>13.440677966101696</v>
      </c>
    </row>
    <row r="37" spans="1:12" ht="15" customHeight="1">
      <c r="A37" s="16" t="s">
        <v>6</v>
      </c>
      <c r="B37" s="22">
        <v>37.66119327731092</v>
      </c>
      <c r="C37" s="22">
        <v>41.78731355932204</v>
      </c>
      <c r="D37" s="22">
        <v>39.83475213675214</v>
      </c>
      <c r="E37" s="22">
        <v>41.283923728813555</v>
      </c>
      <c r="F37" s="22">
        <v>43.55652173913043</v>
      </c>
      <c r="G37" s="22">
        <v>37.2436974789916</v>
      </c>
      <c r="H37" s="22">
        <v>34.7563025210084</v>
      </c>
      <c r="I37" s="22">
        <v>37.13008130081301</v>
      </c>
      <c r="J37" s="22">
        <v>10.04</v>
      </c>
      <c r="K37" s="22">
        <v>9.393162393162394</v>
      </c>
      <c r="L37" s="22">
        <f t="shared" si="10"/>
        <v>16.866141732283463</v>
      </c>
    </row>
    <row r="39" ht="15" customHeight="1">
      <c r="A39" s="1" t="s">
        <v>10</v>
      </c>
    </row>
    <row r="40" ht="15" customHeight="1">
      <c r="A40" s="4" t="s">
        <v>11</v>
      </c>
    </row>
    <row r="42" ht="15" customHeight="1">
      <c r="A42" s="23" t="s">
        <v>12</v>
      </c>
    </row>
  </sheetData>
  <sheetProtection selectLockedCells="1" selectUnlockedCells="1"/>
  <mergeCells count="6">
    <mergeCell ref="B7:K7"/>
    <mergeCell ref="B12:K12"/>
    <mergeCell ref="B17:K17"/>
    <mergeCell ref="B24:K24"/>
    <mergeCell ref="B29:K29"/>
    <mergeCell ref="B34:K3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2024-04-18T10:17:56Z</dcterms:modified>
  <cp:category/>
  <cp:version/>
  <cp:contentType/>
  <cp:contentStatus/>
  <cp:revision>1</cp:revision>
</cp:coreProperties>
</file>